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a328befe2067dd/Documents/SPC Accounts 2021-22/"/>
    </mc:Choice>
  </mc:AlternateContent>
  <xr:revisionPtr revIDLastSave="24" documentId="14_{8649F554-2E95-42F1-B152-147D7804A89C}" xr6:coauthVersionLast="47" xr6:coauthVersionMax="47" xr10:uidLastSave="{0786F02B-C599-4C90-87D7-6986499CE013}"/>
  <bookViews>
    <workbookView xWindow="-110" yWindow="-110" windowWidth="19420" windowHeight="10420" activeTab="3" xr2:uid="{D14449BF-5909-42FC-8C38-9AECC806DEB6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3" l="1"/>
  <c r="I21" i="4"/>
  <c r="I25" i="4" s="1"/>
  <c r="D13" i="1"/>
  <c r="H42" i="3"/>
  <c r="H45" i="3" s="1"/>
  <c r="H39" i="2"/>
  <c r="F14" i="2"/>
  <c r="D25" i="1"/>
  <c r="F47" i="3" l="1"/>
  <c r="I29" i="4"/>
  <c r="F41" i="2"/>
  <c r="F43" i="2" s="1"/>
  <c r="D16" i="1"/>
  <c r="D28" i="1" s="1"/>
  <c r="D30" i="1" s="1"/>
  <c r="F49" i="3"/>
</calcChain>
</file>

<file path=xl/sharedStrings.xml><?xml version="1.0" encoding="utf-8"?>
<sst xmlns="http://schemas.openxmlformats.org/spreadsheetml/2006/main" count="131" uniqueCount="77">
  <si>
    <t>SABDEN PARISH COUNCIL 2021-22</t>
  </si>
  <si>
    <t>LENGTHSMAN ACCOUNTS</t>
  </si>
  <si>
    <t>LENGTHSMAN ACCOUNTS 2020/21</t>
  </si>
  <si>
    <t>RECEIPTS</t>
  </si>
  <si>
    <t>2020/21</t>
  </si>
  <si>
    <t>LCC AONB</t>
  </si>
  <si>
    <t>LCC-prow</t>
  </si>
  <si>
    <t>PHP</t>
  </si>
  <si>
    <t>Sub Total</t>
  </si>
  <si>
    <t>Materials &amp; Time Repaid</t>
  </si>
  <si>
    <t>TOTAL</t>
  </si>
  <si>
    <t>PAYMENTS</t>
  </si>
  <si>
    <t>P HARDMAN</t>
  </si>
  <si>
    <t>MATERIALS USED</t>
  </si>
  <si>
    <t>GRASS BLACKO</t>
  </si>
  <si>
    <t>Hire of plant</t>
  </si>
  <si>
    <t>ADMINISTRATION</t>
  </si>
  <si>
    <t>VAT Payable</t>
  </si>
  <si>
    <t>Total</t>
  </si>
  <si>
    <t>Surplus for the year</t>
  </si>
  <si>
    <t>B/Fwd Balance</t>
  </si>
  <si>
    <t xml:space="preserve">C/fwd </t>
  </si>
  <si>
    <t>2021/22</t>
  </si>
  <si>
    <t>Sabden Parish Council</t>
  </si>
  <si>
    <t>STATEMENT OF ACCOUNTS</t>
  </si>
  <si>
    <t>Clerks salary</t>
  </si>
  <si>
    <t>Clerks expenses</t>
  </si>
  <si>
    <t>Insurance</t>
  </si>
  <si>
    <t>Audit</t>
  </si>
  <si>
    <t>Printing</t>
  </si>
  <si>
    <t>Grass Mowing</t>
  </si>
  <si>
    <t>Plants</t>
  </si>
  <si>
    <t>Subscriptions</t>
  </si>
  <si>
    <t>Dog Bin Bags</t>
  </si>
  <si>
    <t>Poppy Wreath</t>
  </si>
  <si>
    <t>Web Hosting/support</t>
  </si>
  <si>
    <t>Playground Inspection</t>
  </si>
  <si>
    <t>Playground Maintenance</t>
  </si>
  <si>
    <t>General Maintenance</t>
  </si>
  <si>
    <t>Lengthsman Contribution</t>
  </si>
  <si>
    <t>Little Green Bus</t>
  </si>
  <si>
    <t>Precept</t>
  </si>
  <si>
    <t>S106 Funds</t>
  </si>
  <si>
    <t>Rents</t>
  </si>
  <si>
    <t>refund</t>
  </si>
  <si>
    <t>Entry Fees</t>
  </si>
  <si>
    <t>Lengthsman</t>
  </si>
  <si>
    <t>Payroll Services</t>
  </si>
  <si>
    <t>Concurrent Functions</t>
  </si>
  <si>
    <t>St Nicholas Garveyard</t>
  </si>
  <si>
    <t>Playground Equipment- S106 Funds</t>
  </si>
  <si>
    <t>Accounts package</t>
  </si>
  <si>
    <t>Heritage Trail</t>
  </si>
  <si>
    <t>VAT</t>
  </si>
  <si>
    <t>Jubilee Grant</t>
  </si>
  <si>
    <t>PHP Grant</t>
  </si>
  <si>
    <t xml:space="preserve"> </t>
  </si>
  <si>
    <t>Surplus</t>
  </si>
  <si>
    <t>Deficit b/fwd</t>
  </si>
  <si>
    <t>C/fwd</t>
  </si>
  <si>
    <t>B.fwd</t>
  </si>
  <si>
    <t>Parish contributions</t>
  </si>
  <si>
    <t>Bank Reconciliation at 31/03/2022</t>
  </si>
  <si>
    <t>ADD</t>
  </si>
  <si>
    <t>Receipts 01/04/2021 - 31/03/2022</t>
  </si>
  <si>
    <t>SUBTRACT</t>
  </si>
  <si>
    <t>Payments 01/04/2021 - 31/03/2022</t>
  </si>
  <si>
    <t>(per Cash Book)</t>
  </si>
  <si>
    <t>Sabden Parish Council Business Saver</t>
  </si>
  <si>
    <t>Sabden Parish Council NO2 Account</t>
  </si>
  <si>
    <t>Less unpresented payments</t>
  </si>
  <si>
    <t>Plus unpresented receipts</t>
  </si>
  <si>
    <t>Adjusted Bank Balance</t>
  </si>
  <si>
    <t>SABDEN PARISH COUNCIL</t>
  </si>
  <si>
    <t>Balance B/fwd</t>
  </si>
  <si>
    <t>TOTAL 31/03/2022</t>
  </si>
  <si>
    <t>Bank Statements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</si>
</sst>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vertical="top"/>
    </xf>
    <xf numFmtId="0" fontId="3" fillId="0" borderId="0" xfId="0" applyFont="1" applyAlignment="1">
      <alignment horizontal="right" vertical="top" wrapText="1" readingOrder="1"/>
    </xf>
    <xf numFmtId="4" fontId="0" fillId="0" borderId="0" xfId="0" applyNumberFormat="1" applyAlignment="1">
      <alignment vertical="top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2" fontId="0" fillId="0" borderId="0" xfId="0" applyNumberFormat="1" applyAlignment="1">
      <alignment vertical="top"/>
    </xf>
    <xf numFmtId="2" fontId="3" fillId="0" borderId="0" xfId="0" applyNumberFormat="1" applyFont="1" applyAlignment="1">
      <alignment horizontal="right" vertical="top" wrapText="1" readingOrder="1"/>
    </xf>
    <xf numFmtId="4" fontId="0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readingOrder="1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 readingOrder="1"/>
    </xf>
    <xf numFmtId="4" fontId="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 readingOrder="1"/>
    </xf>
    <xf numFmtId="2" fontId="4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 wrapText="1" readingOrder="1"/>
    </xf>
    <xf numFmtId="4" fontId="9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4970-241B-4784-A5C1-70043FC54913}">
  <dimension ref="A1:I30"/>
  <sheetViews>
    <sheetView topLeftCell="A11" workbookViewId="0">
      <selection activeCell="H22" sqref="H22"/>
    </sheetView>
  </sheetViews>
  <sheetFormatPr defaultRowHeight="14.5" x14ac:dyDescent="0.35"/>
  <sheetData>
    <row r="1" spans="1:9" x14ac:dyDescent="0.35">
      <c r="A1" t="s">
        <v>0</v>
      </c>
    </row>
    <row r="2" spans="1:9" x14ac:dyDescent="0.35">
      <c r="A2" t="s">
        <v>1</v>
      </c>
    </row>
    <row r="4" spans="1:9" x14ac:dyDescent="0.35">
      <c r="A4" s="1" t="s">
        <v>2</v>
      </c>
      <c r="B4" s="1"/>
      <c r="C4" s="1"/>
      <c r="D4" s="1"/>
      <c r="E4" s="1"/>
      <c r="F4" s="1"/>
    </row>
    <row r="5" spans="1:9" x14ac:dyDescent="0.35">
      <c r="A5" s="1"/>
      <c r="B5" s="1"/>
      <c r="C5" s="1"/>
      <c r="D5" s="1"/>
      <c r="E5" s="1"/>
      <c r="F5" s="1"/>
    </row>
    <row r="6" spans="1:9" x14ac:dyDescent="0.35">
      <c r="A6" s="1" t="s">
        <v>3</v>
      </c>
      <c r="D6" t="s">
        <v>22</v>
      </c>
      <c r="F6" t="s">
        <v>4</v>
      </c>
    </row>
    <row r="8" spans="1:9" x14ac:dyDescent="0.35">
      <c r="A8" t="s">
        <v>5</v>
      </c>
      <c r="F8">
        <v>3000</v>
      </c>
    </row>
    <row r="9" spans="1:9" x14ac:dyDescent="0.35">
      <c r="A9" t="s">
        <v>6</v>
      </c>
      <c r="D9">
        <v>6500</v>
      </c>
      <c r="F9">
        <v>6500</v>
      </c>
    </row>
    <row r="10" spans="1:9" x14ac:dyDescent="0.35">
      <c r="A10" t="s">
        <v>7</v>
      </c>
      <c r="F10">
        <v>6000</v>
      </c>
    </row>
    <row r="11" spans="1:9" x14ac:dyDescent="0.35">
      <c r="A11" t="s">
        <v>61</v>
      </c>
      <c r="D11">
        <v>14151.8</v>
      </c>
      <c r="F11">
        <v>12332.07</v>
      </c>
    </row>
    <row r="13" spans="1:9" x14ac:dyDescent="0.35">
      <c r="B13" t="s">
        <v>8</v>
      </c>
      <c r="D13">
        <f>SUM(D8:D12)</f>
        <v>20651.8</v>
      </c>
      <c r="F13">
        <v>27832.07</v>
      </c>
      <c r="H13" s="1"/>
      <c r="I13" s="1"/>
    </row>
    <row r="14" spans="1:9" x14ac:dyDescent="0.35">
      <c r="A14" t="s">
        <v>9</v>
      </c>
      <c r="D14">
        <v>2458.13</v>
      </c>
      <c r="F14">
        <v>7869.03</v>
      </c>
    </row>
    <row r="15" spans="1:9" x14ac:dyDescent="0.35">
      <c r="B15" t="s">
        <v>8</v>
      </c>
      <c r="F15" s="1"/>
      <c r="H15" s="3"/>
    </row>
    <row r="16" spans="1:9" x14ac:dyDescent="0.35">
      <c r="A16" s="1" t="s">
        <v>10</v>
      </c>
      <c r="D16">
        <f>SUM(D13:D15)</f>
        <v>23109.93</v>
      </c>
      <c r="F16">
        <v>35701.1</v>
      </c>
    </row>
    <row r="18" spans="1:8" x14ac:dyDescent="0.35">
      <c r="A18" s="1" t="s">
        <v>11</v>
      </c>
    </row>
    <row r="19" spans="1:8" x14ac:dyDescent="0.35">
      <c r="A19" t="s">
        <v>12</v>
      </c>
      <c r="D19" s="2">
        <v>16577</v>
      </c>
      <c r="F19">
        <v>16089</v>
      </c>
      <c r="H19" s="2"/>
    </row>
    <row r="20" spans="1:8" x14ac:dyDescent="0.35">
      <c r="A20" t="s">
        <v>13</v>
      </c>
      <c r="D20" s="2">
        <v>2638.87</v>
      </c>
      <c r="F20">
        <v>2630.34</v>
      </c>
      <c r="H20" s="2"/>
    </row>
    <row r="21" spans="1:8" x14ac:dyDescent="0.35">
      <c r="A21" t="s">
        <v>14</v>
      </c>
      <c r="D21" s="2">
        <v>1759.5</v>
      </c>
      <c r="F21">
        <v>1906</v>
      </c>
      <c r="H21" s="2"/>
    </row>
    <row r="22" spans="1:8" x14ac:dyDescent="0.35">
      <c r="A22" t="s">
        <v>15</v>
      </c>
      <c r="D22" s="2">
        <v>585</v>
      </c>
      <c r="F22">
        <v>15</v>
      </c>
      <c r="H22" s="2"/>
    </row>
    <row r="23" spans="1:8" x14ac:dyDescent="0.35">
      <c r="A23" t="s">
        <v>16</v>
      </c>
      <c r="D23" s="2">
        <v>1872</v>
      </c>
      <c r="F23">
        <v>1922.72</v>
      </c>
      <c r="H23" s="2"/>
    </row>
    <row r="24" spans="1:8" x14ac:dyDescent="0.35">
      <c r="A24" t="s">
        <v>17</v>
      </c>
      <c r="D24" s="2">
        <v>643.32000000000005</v>
      </c>
      <c r="F24">
        <v>395.55</v>
      </c>
      <c r="H24" s="2"/>
    </row>
    <row r="25" spans="1:8" x14ac:dyDescent="0.35">
      <c r="B25" t="s">
        <v>18</v>
      </c>
      <c r="D25">
        <f>SUM(D19:D24)</f>
        <v>24075.69</v>
      </c>
      <c r="F25">
        <v>24134.61</v>
      </c>
      <c r="H25" s="3"/>
    </row>
    <row r="28" spans="1:8" x14ac:dyDescent="0.35">
      <c r="A28" t="s">
        <v>19</v>
      </c>
      <c r="D28">
        <f>D16-D25</f>
        <v>-965.7599999999984</v>
      </c>
      <c r="F28">
        <v>11566.489999999998</v>
      </c>
      <c r="H28" s="2"/>
    </row>
    <row r="29" spans="1:8" x14ac:dyDescent="0.35">
      <c r="A29" t="s">
        <v>20</v>
      </c>
      <c r="D29">
        <v>17856.810000000001</v>
      </c>
      <c r="F29">
        <v>6290.32</v>
      </c>
      <c r="H29" s="2"/>
    </row>
    <row r="30" spans="1:8" x14ac:dyDescent="0.35">
      <c r="A30" t="s">
        <v>21</v>
      </c>
      <c r="D30">
        <f>D29+D28</f>
        <v>16891.050000000003</v>
      </c>
      <c r="F30">
        <v>17856.809999999998</v>
      </c>
      <c r="H30" s="2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B3AE-6732-47D5-AA09-AA6D19C9344D}">
  <dimension ref="A1:O52"/>
  <sheetViews>
    <sheetView topLeftCell="A33" workbookViewId="0">
      <selection activeCell="B23" sqref="B23:C23"/>
    </sheetView>
  </sheetViews>
  <sheetFormatPr defaultRowHeight="14.5" x14ac:dyDescent="0.35"/>
  <cols>
    <col min="2" max="2" width="14.90625" customWidth="1"/>
    <col min="5" max="5" width="10.08984375" customWidth="1"/>
    <col min="7" max="7" width="6.7265625" customWidth="1"/>
    <col min="8" max="8" width="13.1796875" customWidth="1"/>
  </cols>
  <sheetData>
    <row r="1" spans="1:10" ht="15.5" x14ac:dyDescent="0.3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5" x14ac:dyDescent="0.3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35">
      <c r="A4" s="4"/>
      <c r="B4" s="4"/>
      <c r="C4" s="4"/>
      <c r="D4" s="4"/>
      <c r="E4" s="5" t="s">
        <v>3</v>
      </c>
      <c r="F4" s="4"/>
      <c r="G4" s="5"/>
      <c r="H4" s="9" t="s">
        <v>11</v>
      </c>
      <c r="I4" s="4"/>
      <c r="J4" s="4"/>
    </row>
    <row r="5" spans="1:10" x14ac:dyDescent="0.35">
      <c r="A5" s="4"/>
      <c r="B5" s="17" t="s">
        <v>41</v>
      </c>
      <c r="C5" s="17"/>
      <c r="D5" s="16">
        <v>15880</v>
      </c>
      <c r="E5" s="16"/>
      <c r="F5" s="16"/>
      <c r="G5" s="5"/>
      <c r="H5" s="4"/>
      <c r="I5" s="4"/>
      <c r="J5" s="4"/>
    </row>
    <row r="6" spans="1:10" x14ac:dyDescent="0.35">
      <c r="A6" s="4"/>
      <c r="B6" s="17" t="s">
        <v>42</v>
      </c>
      <c r="C6" s="17"/>
      <c r="D6" s="16">
        <v>11068.48</v>
      </c>
      <c r="E6" s="16"/>
      <c r="F6" s="16"/>
      <c r="G6" s="5"/>
      <c r="H6" s="4"/>
      <c r="I6" s="4"/>
      <c r="J6" s="4"/>
    </row>
    <row r="7" spans="1:10" x14ac:dyDescent="0.35">
      <c r="A7" s="4"/>
      <c r="B7" s="17" t="s">
        <v>43</v>
      </c>
      <c r="C7" s="17"/>
      <c r="D7" s="16">
        <v>5</v>
      </c>
      <c r="E7" s="16"/>
      <c r="F7" s="16"/>
      <c r="G7" s="5"/>
      <c r="H7" s="4"/>
      <c r="I7" s="4"/>
      <c r="J7" s="4"/>
    </row>
    <row r="8" spans="1:10" x14ac:dyDescent="0.35">
      <c r="A8" s="4"/>
      <c r="B8" s="17" t="s">
        <v>44</v>
      </c>
      <c r="C8" s="17"/>
      <c r="D8" s="16">
        <v>13282.18</v>
      </c>
      <c r="E8" s="16"/>
      <c r="F8" s="16"/>
      <c r="G8" s="5"/>
      <c r="H8" s="4"/>
      <c r="I8" s="4"/>
      <c r="J8" s="4"/>
    </row>
    <row r="9" spans="1:10" x14ac:dyDescent="0.35">
      <c r="A9" s="4"/>
      <c r="B9" s="4" t="s">
        <v>48</v>
      </c>
      <c r="C9" s="4"/>
      <c r="D9" s="4"/>
      <c r="E9" s="5"/>
      <c r="F9" s="4">
        <v>1377</v>
      </c>
      <c r="G9" s="5"/>
      <c r="H9" s="4"/>
      <c r="I9" s="4"/>
      <c r="J9" s="4"/>
    </row>
    <row r="10" spans="1:10" x14ac:dyDescent="0.35">
      <c r="A10" s="4"/>
      <c r="B10" s="4" t="s">
        <v>54</v>
      </c>
      <c r="C10" s="4"/>
      <c r="D10" s="4"/>
      <c r="E10" s="5"/>
      <c r="F10" s="4">
        <v>500</v>
      </c>
      <c r="G10" s="5"/>
      <c r="H10" s="4"/>
      <c r="I10" s="4"/>
      <c r="J10" s="4"/>
    </row>
    <row r="11" spans="1:10" x14ac:dyDescent="0.35">
      <c r="A11" s="4"/>
      <c r="B11" s="4" t="s">
        <v>55</v>
      </c>
      <c r="C11" s="4"/>
      <c r="D11" s="4"/>
      <c r="E11" s="5"/>
      <c r="F11" s="4">
        <v>5255.92</v>
      </c>
      <c r="G11" s="5"/>
      <c r="H11" s="4"/>
      <c r="I11" s="4"/>
      <c r="J11" s="4"/>
    </row>
    <row r="12" spans="1:10" x14ac:dyDescent="0.35">
      <c r="A12" s="4"/>
      <c r="B12" s="4" t="s">
        <v>31</v>
      </c>
      <c r="C12" s="4"/>
      <c r="D12" s="4"/>
      <c r="E12" s="5"/>
      <c r="F12" s="4">
        <v>29.2</v>
      </c>
      <c r="G12" s="5"/>
      <c r="H12" s="4"/>
      <c r="I12" s="4"/>
      <c r="J12" s="4"/>
    </row>
    <row r="13" spans="1:10" x14ac:dyDescent="0.35">
      <c r="A13" s="4"/>
      <c r="B13" s="4"/>
      <c r="C13" s="4"/>
      <c r="D13" s="4"/>
      <c r="E13" s="5"/>
      <c r="F13" s="4"/>
      <c r="G13" s="5"/>
      <c r="H13" s="4"/>
      <c r="I13" s="4"/>
      <c r="J13" s="4"/>
    </row>
    <row r="14" spans="1:10" x14ac:dyDescent="0.35">
      <c r="A14" s="4"/>
      <c r="B14" s="4"/>
      <c r="C14" s="4"/>
      <c r="D14" s="4"/>
      <c r="E14" s="4"/>
      <c r="F14" s="10">
        <f>D5+D6+D7+D8+F9+F10+F11+F12</f>
        <v>47397.78</v>
      </c>
      <c r="G14" s="4"/>
      <c r="H14" s="4"/>
      <c r="I14" s="4"/>
      <c r="J14" s="4"/>
    </row>
    <row r="15" spans="1:10" x14ac:dyDescent="0.35">
      <c r="A15" s="4"/>
      <c r="B15" s="17" t="s">
        <v>25</v>
      </c>
      <c r="C15" s="17"/>
      <c r="D15" s="4"/>
      <c r="E15" s="4"/>
      <c r="G15" s="16">
        <v>4368</v>
      </c>
      <c r="H15" s="16"/>
      <c r="I15" s="4"/>
      <c r="J15" s="4"/>
    </row>
    <row r="16" spans="1:10" x14ac:dyDescent="0.35">
      <c r="A16" s="4"/>
      <c r="B16" s="17" t="s">
        <v>26</v>
      </c>
      <c r="C16" s="17"/>
      <c r="D16" s="4"/>
      <c r="E16" s="4"/>
      <c r="G16" s="16">
        <v>480</v>
      </c>
      <c r="H16" s="16"/>
      <c r="I16" s="4"/>
      <c r="J16" s="4"/>
    </row>
    <row r="17" spans="1:15" x14ac:dyDescent="0.35">
      <c r="A17" s="4"/>
      <c r="B17" s="17" t="s">
        <v>27</v>
      </c>
      <c r="C17" s="17"/>
      <c r="D17" s="4"/>
      <c r="E17" s="4"/>
      <c r="G17" s="16">
        <v>834.41</v>
      </c>
      <c r="H17" s="16"/>
      <c r="I17" s="4"/>
      <c r="J17" s="4"/>
    </row>
    <row r="18" spans="1:15" x14ac:dyDescent="0.35">
      <c r="A18" s="4"/>
      <c r="B18" s="17" t="s">
        <v>28</v>
      </c>
      <c r="C18" s="17"/>
      <c r="D18" s="4"/>
      <c r="E18" s="4"/>
      <c r="G18" s="16">
        <v>350</v>
      </c>
      <c r="H18" s="16"/>
      <c r="I18" s="4"/>
      <c r="J18" s="4"/>
    </row>
    <row r="19" spans="1:15" x14ac:dyDescent="0.35">
      <c r="A19" s="4"/>
      <c r="B19" s="17" t="s">
        <v>29</v>
      </c>
      <c r="C19" s="17"/>
      <c r="D19" s="4"/>
      <c r="E19" s="4"/>
      <c r="G19" s="16">
        <v>91.65</v>
      </c>
      <c r="H19" s="16"/>
      <c r="I19" s="4"/>
      <c r="J19" s="4"/>
    </row>
    <row r="20" spans="1:15" x14ac:dyDescent="0.35">
      <c r="A20" s="4"/>
      <c r="B20" s="17" t="s">
        <v>30</v>
      </c>
      <c r="C20" s="17"/>
      <c r="D20" s="4"/>
      <c r="E20" s="4"/>
      <c r="G20" s="16">
        <v>2209.59</v>
      </c>
      <c r="H20" s="16"/>
      <c r="I20" s="4"/>
      <c r="J20" s="4"/>
      <c r="O20">
        <v>4349.41</v>
      </c>
    </row>
    <row r="21" spans="1:15" x14ac:dyDescent="0.35">
      <c r="A21" s="4"/>
      <c r="B21" s="17" t="s">
        <v>31</v>
      </c>
      <c r="C21" s="17"/>
      <c r="D21" s="16"/>
      <c r="E21" s="16"/>
      <c r="G21" s="16">
        <v>344.92</v>
      </c>
      <c r="H21" s="16"/>
      <c r="I21" s="4"/>
      <c r="J21" s="4"/>
      <c r="O21">
        <v>643.32000000000005</v>
      </c>
    </row>
    <row r="22" spans="1:15" x14ac:dyDescent="0.35">
      <c r="A22" s="4"/>
      <c r="B22" s="17" t="s">
        <v>32</v>
      </c>
      <c r="C22" s="17"/>
      <c r="D22" s="4"/>
      <c r="E22" s="4"/>
      <c r="G22" s="16">
        <v>355.81</v>
      </c>
      <c r="H22" s="16"/>
      <c r="I22" s="4"/>
      <c r="J22" s="4"/>
    </row>
    <row r="23" spans="1:15" x14ac:dyDescent="0.35">
      <c r="A23" s="4"/>
      <c r="B23" s="17" t="s">
        <v>33</v>
      </c>
      <c r="C23" s="17"/>
      <c r="D23" s="4"/>
      <c r="E23" s="4"/>
      <c r="G23" s="16">
        <v>346.42</v>
      </c>
      <c r="H23" s="16"/>
      <c r="I23" s="4"/>
      <c r="J23" s="4"/>
    </row>
    <row r="24" spans="1:15" x14ac:dyDescent="0.35">
      <c r="A24" s="4"/>
      <c r="B24" s="17" t="s">
        <v>34</v>
      </c>
      <c r="C24" s="17"/>
      <c r="D24" s="4"/>
      <c r="E24" s="4"/>
      <c r="G24" s="16">
        <v>18</v>
      </c>
      <c r="H24" s="16"/>
      <c r="I24" s="4"/>
      <c r="J24" s="4"/>
    </row>
    <row r="25" spans="1:15" x14ac:dyDescent="0.35">
      <c r="A25" s="4"/>
      <c r="B25" s="17" t="s">
        <v>35</v>
      </c>
      <c r="C25" s="17"/>
      <c r="D25" s="4"/>
      <c r="E25" s="4"/>
      <c r="G25" s="16">
        <v>306</v>
      </c>
      <c r="H25" s="16"/>
      <c r="I25" s="4"/>
      <c r="J25" s="4"/>
    </row>
    <row r="26" spans="1:15" x14ac:dyDescent="0.35">
      <c r="A26" s="4"/>
      <c r="B26" s="17" t="s">
        <v>36</v>
      </c>
      <c r="C26" s="17"/>
      <c r="D26" s="4"/>
      <c r="E26" s="4"/>
      <c r="G26" s="16">
        <v>117.5</v>
      </c>
      <c r="H26" s="16"/>
      <c r="I26" s="4"/>
      <c r="J26" s="4"/>
    </row>
    <row r="27" spans="1:15" x14ac:dyDescent="0.35">
      <c r="A27" s="4"/>
      <c r="B27" s="17" t="s">
        <v>37</v>
      </c>
      <c r="C27" s="17"/>
      <c r="D27" s="4"/>
      <c r="E27" s="4"/>
      <c r="G27" s="16">
        <v>33</v>
      </c>
      <c r="H27" s="16"/>
      <c r="I27" s="4"/>
      <c r="J27" s="4"/>
    </row>
    <row r="28" spans="1:15" x14ac:dyDescent="0.35">
      <c r="A28" s="4"/>
      <c r="B28" s="17" t="s">
        <v>38</v>
      </c>
      <c r="C28" s="17"/>
      <c r="D28" s="4"/>
      <c r="E28" s="4"/>
      <c r="G28" s="16">
        <v>699.65</v>
      </c>
      <c r="H28" s="16"/>
      <c r="I28" s="4"/>
      <c r="J28" s="4"/>
    </row>
    <row r="29" spans="1:15" x14ac:dyDescent="0.35">
      <c r="A29" s="4"/>
      <c r="B29" s="17" t="s">
        <v>39</v>
      </c>
      <c r="C29" s="17"/>
      <c r="D29" s="16"/>
      <c r="E29" s="16"/>
      <c r="G29" s="16">
        <v>7210</v>
      </c>
      <c r="H29" s="16"/>
      <c r="I29" s="4"/>
      <c r="J29" s="4"/>
    </row>
    <row r="30" spans="1:15" x14ac:dyDescent="0.35">
      <c r="A30" s="4"/>
      <c r="B30" s="17" t="s">
        <v>40</v>
      </c>
      <c r="C30" s="17"/>
      <c r="D30" s="4"/>
      <c r="E30" s="4"/>
      <c r="G30" s="16">
        <v>200</v>
      </c>
      <c r="H30" s="16"/>
      <c r="I30" s="4"/>
      <c r="J30" s="4"/>
    </row>
    <row r="31" spans="1:15" x14ac:dyDescent="0.35">
      <c r="A31" s="4"/>
      <c r="B31" s="17" t="s">
        <v>45</v>
      </c>
      <c r="C31" s="17"/>
      <c r="D31" s="4"/>
      <c r="E31" s="4"/>
      <c r="G31" s="16">
        <v>30</v>
      </c>
      <c r="H31" s="16"/>
      <c r="I31" s="4"/>
      <c r="J31" s="4"/>
    </row>
    <row r="32" spans="1:15" x14ac:dyDescent="0.35">
      <c r="A32" s="4"/>
      <c r="B32" s="17" t="s">
        <v>47</v>
      </c>
      <c r="C32" s="17"/>
      <c r="D32" s="4"/>
      <c r="E32" s="4"/>
      <c r="G32" s="16">
        <v>140</v>
      </c>
      <c r="H32" s="16"/>
      <c r="I32" s="4"/>
      <c r="J32" s="4"/>
    </row>
    <row r="33" spans="1:10" x14ac:dyDescent="0.35">
      <c r="A33" s="4"/>
      <c r="B33" s="17" t="s">
        <v>43</v>
      </c>
      <c r="C33" s="17"/>
      <c r="D33" s="4"/>
      <c r="E33" s="4"/>
      <c r="G33" s="16">
        <v>1143.3499999999999</v>
      </c>
      <c r="H33" s="16"/>
      <c r="I33" s="6"/>
      <c r="J33" s="4"/>
    </row>
    <row r="34" spans="1:10" x14ac:dyDescent="0.35">
      <c r="A34" s="4"/>
      <c r="B34" s="17" t="s">
        <v>49</v>
      </c>
      <c r="C34" s="17"/>
      <c r="D34" s="4"/>
      <c r="E34" s="4"/>
      <c r="G34" s="16">
        <v>400</v>
      </c>
      <c r="H34" s="16"/>
      <c r="I34" s="4"/>
      <c r="J34" s="4"/>
    </row>
    <row r="35" spans="1:10" x14ac:dyDescent="0.35">
      <c r="A35" s="4"/>
      <c r="B35" s="17" t="s">
        <v>50</v>
      </c>
      <c r="C35" s="17"/>
      <c r="D35" s="4"/>
      <c r="E35" s="4"/>
      <c r="G35" s="16">
        <v>9961.6299999999992</v>
      </c>
      <c r="H35" s="16"/>
      <c r="I35" s="4"/>
      <c r="J35" s="4"/>
    </row>
    <row r="36" spans="1:10" x14ac:dyDescent="0.35">
      <c r="A36" s="4"/>
      <c r="B36" s="17" t="s">
        <v>51</v>
      </c>
      <c r="C36" s="17"/>
      <c r="D36" s="4"/>
      <c r="E36" s="4"/>
      <c r="G36" s="16">
        <v>325</v>
      </c>
      <c r="H36" s="16"/>
      <c r="I36" s="4"/>
      <c r="J36" s="4"/>
    </row>
    <row r="37" spans="1:10" x14ac:dyDescent="0.35">
      <c r="A37" s="4"/>
      <c r="B37" s="17" t="s">
        <v>52</v>
      </c>
      <c r="C37" s="17"/>
      <c r="D37" s="16"/>
      <c r="E37" s="16"/>
      <c r="G37" s="16">
        <v>6040</v>
      </c>
      <c r="H37" s="16"/>
      <c r="I37" s="4"/>
      <c r="J37" s="4"/>
    </row>
    <row r="38" spans="1:10" x14ac:dyDescent="0.35">
      <c r="A38" s="4"/>
      <c r="B38" s="17" t="s">
        <v>53</v>
      </c>
      <c r="C38" s="17"/>
      <c r="D38" s="16"/>
      <c r="E38" s="16"/>
      <c r="G38" s="16">
        <v>3706.09</v>
      </c>
      <c r="H38" s="16"/>
      <c r="I38" s="4"/>
      <c r="J38" s="4"/>
    </row>
    <row r="39" spans="1:10" x14ac:dyDescent="0.35">
      <c r="A39" s="4"/>
      <c r="B39" s="4" t="s">
        <v>10</v>
      </c>
      <c r="C39" s="4"/>
      <c r="D39" s="19"/>
      <c r="E39" s="19"/>
      <c r="F39" s="4"/>
      <c r="G39" s="8"/>
      <c r="H39" s="10">
        <f>SUM(G15:H38)</f>
        <v>39711.01999999999</v>
      </c>
      <c r="I39" s="4"/>
      <c r="J39" s="4"/>
    </row>
    <row r="40" spans="1:10" x14ac:dyDescent="0.35">
      <c r="A40" s="4"/>
      <c r="B40" s="4"/>
      <c r="C40" s="4"/>
      <c r="D40" s="4"/>
      <c r="E40" s="4"/>
      <c r="F40" s="4"/>
      <c r="G40" s="4"/>
      <c r="H40" s="6"/>
      <c r="I40" s="4"/>
      <c r="J40" s="4"/>
    </row>
    <row r="41" spans="1:10" x14ac:dyDescent="0.35">
      <c r="A41" s="4"/>
      <c r="B41" s="20" t="s">
        <v>57</v>
      </c>
      <c r="C41" s="18"/>
      <c r="D41" s="4"/>
      <c r="E41" s="4"/>
      <c r="F41" s="6">
        <f>F14-H39</f>
        <v>7686.7600000000093</v>
      </c>
      <c r="G41" s="4"/>
      <c r="H41" s="4"/>
      <c r="I41" s="4"/>
      <c r="J41" s="4"/>
    </row>
    <row r="42" spans="1:10" x14ac:dyDescent="0.35">
      <c r="A42" s="4"/>
      <c r="B42" s="4" t="s">
        <v>58</v>
      </c>
      <c r="C42" s="4"/>
      <c r="D42" s="4"/>
      <c r="E42" s="4"/>
      <c r="F42" s="4">
        <v>-6755.76</v>
      </c>
      <c r="G42" s="4"/>
      <c r="H42" s="4"/>
      <c r="I42" s="4"/>
      <c r="J42" s="4"/>
    </row>
    <row r="43" spans="1:10" x14ac:dyDescent="0.35">
      <c r="A43" s="4"/>
      <c r="B43" s="4" t="s">
        <v>59</v>
      </c>
      <c r="C43" s="4"/>
      <c r="D43" s="4"/>
      <c r="E43" s="4"/>
      <c r="F43" s="6">
        <f>F41+F42</f>
        <v>931.00000000000909</v>
      </c>
      <c r="G43" s="4"/>
      <c r="H43" s="4"/>
      <c r="I43" s="4"/>
      <c r="J43" s="4"/>
    </row>
    <row r="44" spans="1:10" x14ac:dyDescent="0.35">
      <c r="A44" s="4"/>
      <c r="B44" s="17"/>
      <c r="C44" s="17"/>
      <c r="D44" s="4"/>
      <c r="E44" s="4"/>
      <c r="F44" s="4"/>
      <c r="G44" s="7"/>
      <c r="H44" s="4"/>
      <c r="I44" s="4"/>
      <c r="J44" s="4"/>
    </row>
    <row r="45" spans="1:10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35">
      <c r="A46" s="4"/>
      <c r="B46" s="17"/>
      <c r="C46" s="17"/>
      <c r="D46" s="4"/>
      <c r="E46" s="4"/>
      <c r="F46" s="4"/>
      <c r="G46" s="4"/>
      <c r="H46" s="4"/>
      <c r="I46" s="4"/>
      <c r="J46" s="4"/>
    </row>
    <row r="47" spans="1:10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35">
      <c r="A48" s="4"/>
      <c r="B48" s="18"/>
      <c r="C48" s="18"/>
      <c r="D48" s="19"/>
      <c r="E48" s="19"/>
      <c r="F48" s="4"/>
      <c r="G48" s="8"/>
      <c r="H48" s="4"/>
      <c r="I48" s="4"/>
      <c r="J48" s="4"/>
    </row>
    <row r="49" spans="1:10" x14ac:dyDescent="0.35">
      <c r="A49" s="4"/>
      <c r="B49" s="4"/>
      <c r="C49" s="4"/>
      <c r="D49" s="4"/>
      <c r="E49" s="6" t="s">
        <v>56</v>
      </c>
      <c r="F49" s="4"/>
      <c r="G49" s="4"/>
      <c r="H49" s="4"/>
      <c r="I49" s="4"/>
      <c r="J49" s="4"/>
    </row>
    <row r="50" spans="1:10" x14ac:dyDescent="0.35">
      <c r="A50" s="4"/>
      <c r="B50" s="14"/>
      <c r="C50" s="14"/>
      <c r="D50" s="14"/>
      <c r="E50" s="14"/>
      <c r="F50" s="14"/>
      <c r="G50" s="14"/>
      <c r="H50" s="14"/>
      <c r="I50" s="4"/>
      <c r="J50" s="4"/>
    </row>
    <row r="51" spans="1:10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35">
      <c r="A52" s="4"/>
      <c r="B52" s="15"/>
      <c r="C52" s="15"/>
      <c r="D52" s="4"/>
      <c r="E52" s="4"/>
      <c r="F52" s="4"/>
      <c r="G52" s="4"/>
      <c r="H52" s="4"/>
      <c r="I52" s="4"/>
      <c r="J52" s="4"/>
    </row>
  </sheetData>
  <mergeCells count="70">
    <mergeCell ref="A1:J1"/>
    <mergeCell ref="A2:J2"/>
    <mergeCell ref="B15:C15"/>
    <mergeCell ref="G15:H15"/>
    <mergeCell ref="B16:C16"/>
    <mergeCell ref="G16:H16"/>
    <mergeCell ref="B6:C6"/>
    <mergeCell ref="B7:C7"/>
    <mergeCell ref="B8:C8"/>
    <mergeCell ref="G17:H17"/>
    <mergeCell ref="B18:C18"/>
    <mergeCell ref="G18:H18"/>
    <mergeCell ref="B19:C19"/>
    <mergeCell ref="G19:H19"/>
    <mergeCell ref="G23:H23"/>
    <mergeCell ref="B20:C20"/>
    <mergeCell ref="G20:H20"/>
    <mergeCell ref="B21:C21"/>
    <mergeCell ref="D21:E21"/>
    <mergeCell ref="G21:H21"/>
    <mergeCell ref="G29:H29"/>
    <mergeCell ref="B30:C30"/>
    <mergeCell ref="G30:H30"/>
    <mergeCell ref="B5:C5"/>
    <mergeCell ref="B27:C27"/>
    <mergeCell ref="G27:H27"/>
    <mergeCell ref="B28:C28"/>
    <mergeCell ref="G28:H28"/>
    <mergeCell ref="B24:C24"/>
    <mergeCell ref="G24:H24"/>
    <mergeCell ref="B25:C25"/>
    <mergeCell ref="G25:H25"/>
    <mergeCell ref="B26:C26"/>
    <mergeCell ref="G26:H26"/>
    <mergeCell ref="B22:C22"/>
    <mergeCell ref="G22:H22"/>
    <mergeCell ref="B29:C29"/>
    <mergeCell ref="D29:E29"/>
    <mergeCell ref="B23:C23"/>
    <mergeCell ref="B17:C17"/>
    <mergeCell ref="B33:C33"/>
    <mergeCell ref="G33:H33"/>
    <mergeCell ref="B34:C34"/>
    <mergeCell ref="G34:H34"/>
    <mergeCell ref="B31:C31"/>
    <mergeCell ref="G31:H31"/>
    <mergeCell ref="B32:C32"/>
    <mergeCell ref="G32:H32"/>
    <mergeCell ref="D37:E37"/>
    <mergeCell ref="G37:H37"/>
    <mergeCell ref="B35:C35"/>
    <mergeCell ref="G35:H35"/>
    <mergeCell ref="B36:C36"/>
    <mergeCell ref="G36:H36"/>
    <mergeCell ref="B50:H50"/>
    <mergeCell ref="B52:C52"/>
    <mergeCell ref="D5:F5"/>
    <mergeCell ref="D6:F6"/>
    <mergeCell ref="D7:F7"/>
    <mergeCell ref="D8:F8"/>
    <mergeCell ref="B44:C44"/>
    <mergeCell ref="B46:C46"/>
    <mergeCell ref="B48:C48"/>
    <mergeCell ref="D48:E48"/>
    <mergeCell ref="B38:C38"/>
    <mergeCell ref="D38:E38"/>
    <mergeCell ref="G38:H38"/>
    <mergeCell ref="D39:E39"/>
    <mergeCell ref="B41:C41"/>
    <mergeCell ref="B37:C37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4633-6320-41C5-A037-D77B1293D0B0}">
  <dimension ref="A1:J58"/>
  <sheetViews>
    <sheetView workbookViewId="0">
      <selection activeCell="H17" sqref="H17"/>
    </sheetView>
  </sheetViews>
  <sheetFormatPr defaultRowHeight="14.5" x14ac:dyDescent="0.35"/>
  <cols>
    <col min="5" max="5" width="10.54296875" customWidth="1"/>
    <col min="8" max="8" width="8.90625" bestFit="1" customWidth="1"/>
  </cols>
  <sheetData>
    <row r="1" spans="1:10" ht="15.5" x14ac:dyDescent="0.3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5" x14ac:dyDescent="0.3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0" ht="26" x14ac:dyDescent="0.35">
      <c r="A4" s="4"/>
      <c r="B4" s="4"/>
      <c r="C4" s="4"/>
      <c r="D4" s="4"/>
      <c r="E4" s="5" t="s">
        <v>3</v>
      </c>
      <c r="F4" s="4"/>
      <c r="G4" s="5"/>
      <c r="H4" s="9" t="s">
        <v>11</v>
      </c>
      <c r="I4" s="4"/>
      <c r="J4" s="4"/>
    </row>
    <row r="5" spans="1:10" x14ac:dyDescent="0.35">
      <c r="A5" s="4"/>
      <c r="B5" s="17" t="s">
        <v>41</v>
      </c>
      <c r="C5" s="17"/>
      <c r="D5" s="23">
        <v>15880</v>
      </c>
      <c r="E5" s="23"/>
      <c r="F5" s="23"/>
      <c r="G5" s="5"/>
      <c r="H5" s="4"/>
      <c r="I5" s="4"/>
      <c r="J5" s="4"/>
    </row>
    <row r="6" spans="1:10" x14ac:dyDescent="0.35">
      <c r="A6" s="4"/>
      <c r="B6" s="17" t="s">
        <v>42</v>
      </c>
      <c r="C6" s="17"/>
      <c r="D6" s="23">
        <v>11068.48</v>
      </c>
      <c r="E6" s="23"/>
      <c r="F6" s="23"/>
      <c r="G6" s="5"/>
      <c r="H6" s="4"/>
      <c r="I6" s="4"/>
      <c r="J6" s="4"/>
    </row>
    <row r="7" spans="1:10" x14ac:dyDescent="0.35">
      <c r="A7" s="4"/>
      <c r="B7" s="17" t="s">
        <v>43</v>
      </c>
      <c r="C7" s="17"/>
      <c r="D7" s="23">
        <v>5</v>
      </c>
      <c r="E7" s="23"/>
      <c r="F7" s="23"/>
      <c r="G7" s="5"/>
      <c r="H7" s="4"/>
      <c r="I7" s="4"/>
      <c r="J7" s="4"/>
    </row>
    <row r="8" spans="1:10" x14ac:dyDescent="0.35">
      <c r="A8" s="4"/>
      <c r="B8" s="17" t="s">
        <v>44</v>
      </c>
      <c r="C8" s="17"/>
      <c r="D8" s="23">
        <v>13282.18</v>
      </c>
      <c r="E8" s="23"/>
      <c r="F8" s="23"/>
      <c r="G8" s="5"/>
      <c r="H8" s="4"/>
      <c r="I8" s="4"/>
      <c r="J8" s="4"/>
    </row>
    <row r="9" spans="1:10" x14ac:dyDescent="0.35">
      <c r="A9" s="4"/>
      <c r="B9" s="4" t="s">
        <v>48</v>
      </c>
      <c r="C9" s="4"/>
      <c r="D9" s="11"/>
      <c r="E9" s="12"/>
      <c r="F9" s="11">
        <v>1377</v>
      </c>
      <c r="G9" s="5"/>
      <c r="H9" s="4"/>
      <c r="I9" s="4"/>
      <c r="J9" s="4"/>
    </row>
    <row r="10" spans="1:10" x14ac:dyDescent="0.35">
      <c r="A10" s="4"/>
      <c r="B10" s="4" t="s">
        <v>54</v>
      </c>
      <c r="C10" s="4"/>
      <c r="D10" s="11"/>
      <c r="E10" s="12"/>
      <c r="F10" s="11">
        <v>500</v>
      </c>
      <c r="G10" s="5"/>
      <c r="H10" s="4"/>
      <c r="I10" s="4"/>
      <c r="J10" s="4"/>
    </row>
    <row r="11" spans="1:10" x14ac:dyDescent="0.35">
      <c r="A11" s="4"/>
      <c r="B11" s="4" t="s">
        <v>55</v>
      </c>
      <c r="C11" s="4"/>
      <c r="D11" s="11"/>
      <c r="E11" s="12"/>
      <c r="F11" s="11">
        <v>5255.92</v>
      </c>
      <c r="G11" s="5"/>
      <c r="H11" s="4"/>
      <c r="I11" s="4"/>
      <c r="J11" s="4"/>
    </row>
    <row r="12" spans="1:10" x14ac:dyDescent="0.35">
      <c r="A12" s="4"/>
      <c r="B12" s="4" t="s">
        <v>31</v>
      </c>
      <c r="C12" s="4"/>
      <c r="D12" s="11"/>
      <c r="E12" s="12"/>
      <c r="F12" s="11">
        <v>29.2</v>
      </c>
      <c r="G12" s="5"/>
      <c r="H12" s="4"/>
      <c r="I12" s="4"/>
      <c r="J12" s="4"/>
    </row>
    <row r="13" spans="1:10" x14ac:dyDescent="0.35">
      <c r="A13" s="4"/>
      <c r="B13" s="4" t="s">
        <v>8</v>
      </c>
      <c r="C13" s="4"/>
      <c r="D13" s="4"/>
      <c r="E13" s="5"/>
      <c r="F13" s="6">
        <v>47397.78</v>
      </c>
      <c r="G13" s="5"/>
      <c r="H13" s="4"/>
      <c r="I13" s="4"/>
      <c r="J13" s="4"/>
    </row>
    <row r="14" spans="1:10" x14ac:dyDescent="0.35">
      <c r="A14" s="4"/>
      <c r="B14" s="4" t="s">
        <v>46</v>
      </c>
      <c r="C14" s="4"/>
      <c r="D14" s="4"/>
      <c r="E14" s="5"/>
      <c r="F14" s="6">
        <v>23109.93</v>
      </c>
      <c r="G14" s="5"/>
      <c r="H14" s="4"/>
      <c r="I14" s="4"/>
      <c r="J14" s="4"/>
    </row>
    <row r="15" spans="1:10" x14ac:dyDescent="0.35">
      <c r="A15" s="4"/>
      <c r="B15" s="4"/>
      <c r="C15" s="4"/>
      <c r="D15" s="4"/>
      <c r="E15" s="5"/>
      <c r="F15" s="4"/>
      <c r="G15" s="5"/>
      <c r="H15" s="4"/>
      <c r="I15" s="4"/>
      <c r="J15" s="4"/>
    </row>
    <row r="16" spans="1:10" x14ac:dyDescent="0.35">
      <c r="A16" s="4"/>
      <c r="B16" s="4"/>
      <c r="C16" s="4"/>
      <c r="D16" s="4"/>
      <c r="E16" s="5"/>
      <c r="F16" s="6">
        <f>SUM(F13:F15)</f>
        <v>70507.709999999992</v>
      </c>
      <c r="G16" s="5"/>
      <c r="H16" s="4"/>
      <c r="I16" s="4"/>
      <c r="J16" s="4"/>
    </row>
    <row r="17" spans="1:10" x14ac:dyDescent="0.35">
      <c r="A17" s="4"/>
      <c r="B17" s="4"/>
      <c r="C17" s="4"/>
      <c r="D17" s="4"/>
      <c r="E17" s="4"/>
      <c r="F17" s="10"/>
      <c r="G17" s="4"/>
      <c r="H17" s="4"/>
      <c r="I17" s="4"/>
      <c r="J17" s="4"/>
    </row>
    <row r="18" spans="1:10" x14ac:dyDescent="0.35">
      <c r="A18" s="4"/>
      <c r="B18" s="17" t="s">
        <v>25</v>
      </c>
      <c r="C18" s="17"/>
      <c r="D18" s="4"/>
      <c r="E18" s="4"/>
      <c r="G18" s="16">
        <v>4368</v>
      </c>
      <c r="H18" s="16"/>
      <c r="I18" s="4"/>
      <c r="J18" s="4"/>
    </row>
    <row r="19" spans="1:10" x14ac:dyDescent="0.35">
      <c r="A19" s="4"/>
      <c r="B19" s="17" t="s">
        <v>26</v>
      </c>
      <c r="C19" s="17"/>
      <c r="D19" s="4"/>
      <c r="E19" s="4"/>
      <c r="G19" s="16">
        <v>480</v>
      </c>
      <c r="H19" s="16"/>
      <c r="I19" s="4"/>
      <c r="J19" s="4"/>
    </row>
    <row r="20" spans="1:10" x14ac:dyDescent="0.35">
      <c r="A20" s="4"/>
      <c r="B20" s="17" t="s">
        <v>27</v>
      </c>
      <c r="C20" s="17"/>
      <c r="D20" s="4"/>
      <c r="E20" s="4"/>
      <c r="G20" s="16">
        <v>834.41</v>
      </c>
      <c r="H20" s="16"/>
      <c r="I20" s="4"/>
      <c r="J20" s="4"/>
    </row>
    <row r="21" spans="1:10" x14ac:dyDescent="0.35">
      <c r="A21" s="4"/>
      <c r="B21" s="17" t="s">
        <v>28</v>
      </c>
      <c r="C21" s="17"/>
      <c r="D21" s="4"/>
      <c r="E21" s="4"/>
      <c r="G21" s="16">
        <v>350</v>
      </c>
      <c r="H21" s="16"/>
      <c r="I21" s="4"/>
      <c r="J21" s="4"/>
    </row>
    <row r="22" spans="1:10" x14ac:dyDescent="0.35">
      <c r="A22" s="4"/>
      <c r="B22" s="17" t="s">
        <v>29</v>
      </c>
      <c r="C22" s="17"/>
      <c r="D22" s="4"/>
      <c r="E22" s="4"/>
      <c r="G22" s="16">
        <v>91.65</v>
      </c>
      <c r="H22" s="16"/>
      <c r="I22" s="4"/>
      <c r="J22" s="4"/>
    </row>
    <row r="23" spans="1:10" x14ac:dyDescent="0.35">
      <c r="A23" s="4"/>
      <c r="B23" s="17" t="s">
        <v>30</v>
      </c>
      <c r="C23" s="17"/>
      <c r="D23" s="4"/>
      <c r="E23" s="4"/>
      <c r="G23" s="16">
        <v>2209.59</v>
      </c>
      <c r="H23" s="16"/>
      <c r="I23" s="4"/>
      <c r="J23" s="4"/>
    </row>
    <row r="24" spans="1:10" x14ac:dyDescent="0.35">
      <c r="A24" s="4"/>
      <c r="B24" s="17" t="s">
        <v>31</v>
      </c>
      <c r="C24" s="17"/>
      <c r="D24" s="16"/>
      <c r="E24" s="16"/>
      <c r="G24" s="16">
        <v>344.92</v>
      </c>
      <c r="H24" s="16"/>
      <c r="I24" s="4"/>
      <c r="J24" s="4"/>
    </row>
    <row r="25" spans="1:10" x14ac:dyDescent="0.35">
      <c r="A25" s="4"/>
      <c r="B25" s="17" t="s">
        <v>32</v>
      </c>
      <c r="C25" s="17"/>
      <c r="D25" s="4"/>
      <c r="E25" s="4"/>
      <c r="G25" s="16">
        <v>355.81</v>
      </c>
      <c r="H25" s="16"/>
      <c r="I25" s="4"/>
      <c r="J25" s="4"/>
    </row>
    <row r="26" spans="1:10" x14ac:dyDescent="0.35">
      <c r="A26" s="4"/>
      <c r="B26" s="17" t="s">
        <v>33</v>
      </c>
      <c r="C26" s="17"/>
      <c r="D26" s="4"/>
      <c r="E26" s="4"/>
      <c r="G26" s="16">
        <v>346.42</v>
      </c>
      <c r="H26" s="16"/>
      <c r="I26" s="4"/>
      <c r="J26" s="4"/>
    </row>
    <row r="27" spans="1:10" x14ac:dyDescent="0.35">
      <c r="A27" s="4"/>
      <c r="B27" s="17" t="s">
        <v>34</v>
      </c>
      <c r="C27" s="17"/>
      <c r="D27" s="4"/>
      <c r="E27" s="4"/>
      <c r="G27" s="16">
        <v>18</v>
      </c>
      <c r="H27" s="16"/>
      <c r="I27" s="4"/>
      <c r="J27" s="4"/>
    </row>
    <row r="28" spans="1:10" x14ac:dyDescent="0.35">
      <c r="A28" s="4"/>
      <c r="B28" s="17" t="s">
        <v>35</v>
      </c>
      <c r="C28" s="17"/>
      <c r="D28" s="4"/>
      <c r="E28" s="4"/>
      <c r="G28" s="16">
        <v>306</v>
      </c>
      <c r="H28" s="16"/>
      <c r="I28" s="4"/>
      <c r="J28" s="4"/>
    </row>
    <row r="29" spans="1:10" x14ac:dyDescent="0.35">
      <c r="A29" s="4"/>
      <c r="B29" s="17" t="s">
        <v>36</v>
      </c>
      <c r="C29" s="17"/>
      <c r="D29" s="4"/>
      <c r="E29" s="4"/>
      <c r="G29" s="16">
        <v>117.5</v>
      </c>
      <c r="H29" s="16"/>
      <c r="I29" s="4"/>
      <c r="J29" s="4"/>
    </row>
    <row r="30" spans="1:10" x14ac:dyDescent="0.35">
      <c r="A30" s="4"/>
      <c r="B30" s="17" t="s">
        <v>37</v>
      </c>
      <c r="C30" s="17"/>
      <c r="D30" s="4"/>
      <c r="E30" s="4"/>
      <c r="G30" s="16">
        <v>33</v>
      </c>
      <c r="H30" s="16"/>
      <c r="I30" s="4"/>
      <c r="J30" s="4"/>
    </row>
    <row r="31" spans="1:10" x14ac:dyDescent="0.35">
      <c r="A31" s="4"/>
      <c r="B31" s="17" t="s">
        <v>38</v>
      </c>
      <c r="C31" s="17"/>
      <c r="D31" s="4"/>
      <c r="E31" s="4"/>
      <c r="G31" s="16">
        <v>699.65</v>
      </c>
      <c r="H31" s="16"/>
      <c r="I31" s="4"/>
      <c r="J31" s="4"/>
    </row>
    <row r="32" spans="1:10" x14ac:dyDescent="0.35">
      <c r="A32" s="4"/>
      <c r="B32" s="17" t="s">
        <v>39</v>
      </c>
      <c r="C32" s="17"/>
      <c r="D32" s="16"/>
      <c r="E32" s="16"/>
      <c r="G32" s="16">
        <v>7210</v>
      </c>
      <c r="H32" s="16"/>
      <c r="I32" s="4"/>
      <c r="J32" s="4"/>
    </row>
    <row r="33" spans="1:10" x14ac:dyDescent="0.35">
      <c r="A33" s="4"/>
      <c r="B33" s="17" t="s">
        <v>40</v>
      </c>
      <c r="C33" s="17"/>
      <c r="D33" s="4"/>
      <c r="E33" s="4"/>
      <c r="G33" s="16">
        <v>200</v>
      </c>
      <c r="H33" s="16"/>
      <c r="I33" s="4"/>
      <c r="J33" s="4"/>
    </row>
    <row r="34" spans="1:10" x14ac:dyDescent="0.35">
      <c r="A34" s="4"/>
      <c r="B34" s="17" t="s">
        <v>45</v>
      </c>
      <c r="C34" s="17"/>
      <c r="D34" s="4"/>
      <c r="E34" s="4"/>
      <c r="G34" s="16">
        <v>30</v>
      </c>
      <c r="H34" s="16"/>
      <c r="I34" s="4"/>
      <c r="J34" s="4"/>
    </row>
    <row r="35" spans="1:10" x14ac:dyDescent="0.35">
      <c r="A35" s="4"/>
      <c r="B35" s="17" t="s">
        <v>47</v>
      </c>
      <c r="C35" s="17"/>
      <c r="D35" s="4"/>
      <c r="E35" s="4"/>
      <c r="G35" s="16">
        <v>140</v>
      </c>
      <c r="H35" s="16"/>
      <c r="I35" s="4"/>
      <c r="J35" s="4"/>
    </row>
    <row r="36" spans="1:10" x14ac:dyDescent="0.35">
      <c r="A36" s="4"/>
      <c r="B36" s="17" t="s">
        <v>43</v>
      </c>
      <c r="C36" s="17"/>
      <c r="D36" s="4"/>
      <c r="E36" s="4"/>
      <c r="G36" s="16">
        <v>1143.3499999999999</v>
      </c>
      <c r="H36" s="16"/>
      <c r="I36" s="4"/>
      <c r="J36" s="4"/>
    </row>
    <row r="37" spans="1:10" x14ac:dyDescent="0.35">
      <c r="A37" s="4"/>
      <c r="B37" s="17" t="s">
        <v>49</v>
      </c>
      <c r="C37" s="17"/>
      <c r="D37" s="4"/>
      <c r="E37" s="4"/>
      <c r="G37" s="16">
        <v>400</v>
      </c>
      <c r="H37" s="16"/>
      <c r="I37" s="4"/>
      <c r="J37" s="4"/>
    </row>
    <row r="38" spans="1:10" x14ac:dyDescent="0.35">
      <c r="A38" s="4"/>
      <c r="B38" s="17" t="s">
        <v>50</v>
      </c>
      <c r="C38" s="17"/>
      <c r="D38" s="4"/>
      <c r="E38" s="4"/>
      <c r="G38" s="16">
        <v>9961.6299999999992</v>
      </c>
      <c r="H38" s="16"/>
      <c r="I38" s="4"/>
      <c r="J38" s="4"/>
    </row>
    <row r="39" spans="1:10" x14ac:dyDescent="0.35">
      <c r="A39" s="4"/>
      <c r="B39" s="17" t="s">
        <v>51</v>
      </c>
      <c r="C39" s="17"/>
      <c r="D39" s="4"/>
      <c r="E39" s="4"/>
      <c r="G39" s="16">
        <v>325</v>
      </c>
      <c r="H39" s="16"/>
      <c r="I39" s="4"/>
      <c r="J39" s="4"/>
    </row>
    <row r="40" spans="1:10" x14ac:dyDescent="0.35">
      <c r="A40" s="4"/>
      <c r="B40" s="17" t="s">
        <v>52</v>
      </c>
      <c r="C40" s="17"/>
      <c r="D40" s="16"/>
      <c r="E40" s="16"/>
      <c r="G40" s="16">
        <v>6040</v>
      </c>
      <c r="H40" s="16"/>
      <c r="I40" s="4"/>
      <c r="J40" s="4"/>
    </row>
    <row r="41" spans="1:10" x14ac:dyDescent="0.35">
      <c r="A41" s="4"/>
      <c r="B41" s="17" t="s">
        <v>53</v>
      </c>
      <c r="C41" s="17"/>
      <c r="D41" s="16"/>
      <c r="E41" s="16"/>
      <c r="G41" s="16">
        <v>3706.09</v>
      </c>
      <c r="H41" s="16"/>
      <c r="I41" s="4"/>
      <c r="J41" s="4"/>
    </row>
    <row r="42" spans="1:10" x14ac:dyDescent="0.35">
      <c r="A42" s="4"/>
      <c r="B42" s="4" t="s">
        <v>8</v>
      </c>
      <c r="C42" s="4"/>
      <c r="D42" s="19"/>
      <c r="E42" s="19"/>
      <c r="F42" s="4"/>
      <c r="G42" s="8"/>
      <c r="H42" s="10">
        <f>SUM(G18:H41)</f>
        <v>39711.01999999999</v>
      </c>
      <c r="I42" s="4"/>
      <c r="J42" s="4"/>
    </row>
    <row r="43" spans="1:10" x14ac:dyDescent="0.35">
      <c r="A43" s="4"/>
      <c r="B43" s="4" t="s">
        <v>46</v>
      </c>
      <c r="C43" s="4"/>
      <c r="D43" s="8"/>
      <c r="E43" s="8"/>
      <c r="F43" s="4"/>
      <c r="G43" s="8"/>
      <c r="H43" s="13">
        <v>24075.69</v>
      </c>
      <c r="I43" s="4"/>
      <c r="J43" s="4"/>
    </row>
    <row r="44" spans="1:10" x14ac:dyDescent="0.35">
      <c r="A44" s="4"/>
      <c r="B44" s="4"/>
      <c r="C44" s="4"/>
      <c r="D44" s="8"/>
      <c r="E44" s="8"/>
      <c r="F44" s="4"/>
      <c r="G44" s="8"/>
      <c r="H44" s="10"/>
      <c r="I44" s="4"/>
      <c r="J44" s="4"/>
    </row>
    <row r="45" spans="1:10" x14ac:dyDescent="0.35">
      <c r="A45" s="4"/>
      <c r="B45" s="4" t="s">
        <v>10</v>
      </c>
      <c r="C45" s="4"/>
      <c r="D45" s="8"/>
      <c r="E45" s="8"/>
      <c r="F45" s="4"/>
      <c r="G45" s="8"/>
      <c r="H45" s="10">
        <f>SUM(H42:H44)</f>
        <v>63786.709999999992</v>
      </c>
      <c r="I45" s="4"/>
      <c r="J45" s="4"/>
    </row>
    <row r="46" spans="1:10" x14ac:dyDescent="0.35">
      <c r="A46" s="4"/>
      <c r="B46" s="4"/>
      <c r="C46" s="4"/>
      <c r="D46" s="4"/>
      <c r="E46" s="4"/>
      <c r="F46" s="4"/>
      <c r="G46" s="4"/>
      <c r="H46" s="6"/>
      <c r="I46" s="4"/>
      <c r="J46" s="4"/>
    </row>
    <row r="47" spans="1:10" x14ac:dyDescent="0.35">
      <c r="A47" s="4"/>
      <c r="B47" s="20" t="s">
        <v>57</v>
      </c>
      <c r="C47" s="18"/>
      <c r="D47" s="4"/>
      <c r="E47" s="4"/>
      <c r="F47" s="6">
        <f>F16-H45</f>
        <v>6721</v>
      </c>
      <c r="G47" s="4"/>
      <c r="H47" s="4"/>
      <c r="I47" s="4"/>
      <c r="J47" s="4"/>
    </row>
    <row r="48" spans="1:10" x14ac:dyDescent="0.35">
      <c r="A48" s="4"/>
      <c r="B48" s="4" t="s">
        <v>60</v>
      </c>
      <c r="C48" s="4"/>
      <c r="D48" s="4"/>
      <c r="E48" s="4"/>
      <c r="F48" s="4">
        <v>11101.04</v>
      </c>
      <c r="G48" s="4"/>
      <c r="H48" s="4"/>
      <c r="I48" s="4"/>
      <c r="J48" s="4"/>
    </row>
    <row r="49" spans="1:10" x14ac:dyDescent="0.35">
      <c r="A49" s="4"/>
      <c r="B49" s="4" t="s">
        <v>59</v>
      </c>
      <c r="C49" s="4"/>
      <c r="D49" s="4"/>
      <c r="E49" s="4"/>
      <c r="F49" s="6">
        <f>F47+F48</f>
        <v>17822.04</v>
      </c>
      <c r="G49" s="4"/>
      <c r="H49" s="4"/>
      <c r="I49" s="4"/>
      <c r="J49" s="4"/>
    </row>
    <row r="50" spans="1:10" x14ac:dyDescent="0.35">
      <c r="A50" s="4"/>
      <c r="B50" s="17"/>
      <c r="C50" s="17"/>
      <c r="D50" s="4"/>
      <c r="E50" s="4"/>
      <c r="F50" s="4"/>
      <c r="G50" s="7"/>
      <c r="H50" s="4"/>
      <c r="I50" s="4"/>
      <c r="J50" s="4"/>
    </row>
    <row r="51" spans="1:10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35">
      <c r="A52" s="4"/>
      <c r="B52" s="17"/>
      <c r="C52" s="17"/>
      <c r="D52" s="4"/>
      <c r="E52" s="4"/>
      <c r="F52" s="4"/>
      <c r="G52" s="4"/>
      <c r="H52" s="4"/>
      <c r="I52" s="4"/>
      <c r="J52" s="4"/>
    </row>
    <row r="53" spans="1:10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35">
      <c r="A54" s="4"/>
      <c r="B54" s="18"/>
      <c r="C54" s="18"/>
      <c r="D54" s="19"/>
      <c r="E54" s="19"/>
      <c r="F54" s="4"/>
      <c r="G54" s="8"/>
      <c r="H54" s="4"/>
      <c r="I54" s="4"/>
      <c r="J54" s="4"/>
    </row>
    <row r="55" spans="1:10" x14ac:dyDescent="0.35">
      <c r="A55" s="4"/>
      <c r="B55" s="4"/>
      <c r="C55" s="4"/>
      <c r="D55" s="4"/>
      <c r="E55" s="6" t="s">
        <v>56</v>
      </c>
      <c r="F55" s="4"/>
      <c r="G55" s="4"/>
      <c r="H55" s="4"/>
      <c r="I55" s="4"/>
      <c r="J55" s="4"/>
    </row>
    <row r="56" spans="1:10" x14ac:dyDescent="0.35">
      <c r="A56" s="4"/>
      <c r="B56" s="14"/>
      <c r="C56" s="14"/>
      <c r="D56" s="14"/>
      <c r="E56" s="14"/>
      <c r="F56" s="14"/>
      <c r="G56" s="14"/>
      <c r="H56" s="14"/>
      <c r="I56" s="4"/>
      <c r="J56" s="4"/>
    </row>
    <row r="57" spans="1:10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35">
      <c r="A58" s="4"/>
      <c r="B58" s="15"/>
      <c r="C58" s="15"/>
      <c r="D58" s="4"/>
      <c r="E58" s="4"/>
      <c r="F58" s="4"/>
      <c r="G58" s="4"/>
      <c r="H58" s="4"/>
      <c r="I58" s="4"/>
      <c r="J58" s="4"/>
    </row>
  </sheetData>
  <mergeCells count="70">
    <mergeCell ref="G18:H18"/>
    <mergeCell ref="A1:J1"/>
    <mergeCell ref="A2:J2"/>
    <mergeCell ref="B5:C5"/>
    <mergeCell ref="D5:F5"/>
    <mergeCell ref="B6:C6"/>
    <mergeCell ref="D6:F6"/>
    <mergeCell ref="B7:C7"/>
    <mergeCell ref="D7:F7"/>
    <mergeCell ref="B8:C8"/>
    <mergeCell ref="D8:F8"/>
    <mergeCell ref="B18:C18"/>
    <mergeCell ref="B19:C19"/>
    <mergeCell ref="G19:H19"/>
    <mergeCell ref="B20:C20"/>
    <mergeCell ref="G20:H20"/>
    <mergeCell ref="B21:C21"/>
    <mergeCell ref="G21:H21"/>
    <mergeCell ref="B26:C26"/>
    <mergeCell ref="G26:H26"/>
    <mergeCell ref="B22:C22"/>
    <mergeCell ref="G22:H22"/>
    <mergeCell ref="B23:C23"/>
    <mergeCell ref="G23:H23"/>
    <mergeCell ref="B24:C24"/>
    <mergeCell ref="D24:E24"/>
    <mergeCell ref="G24:H24"/>
    <mergeCell ref="B25:C25"/>
    <mergeCell ref="G25:H25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D32:E32"/>
    <mergeCell ref="G32:H32"/>
    <mergeCell ref="B33:C33"/>
    <mergeCell ref="G33:H33"/>
    <mergeCell ref="B34:C34"/>
    <mergeCell ref="G34:H34"/>
    <mergeCell ref="B35:C35"/>
    <mergeCell ref="G35:H35"/>
    <mergeCell ref="B41:C41"/>
    <mergeCell ref="D41:E41"/>
    <mergeCell ref="G41:H41"/>
    <mergeCell ref="B36:C36"/>
    <mergeCell ref="G36:H36"/>
    <mergeCell ref="B37:C37"/>
    <mergeCell ref="G37:H37"/>
    <mergeCell ref="B38:C38"/>
    <mergeCell ref="G38:H38"/>
    <mergeCell ref="B39:C39"/>
    <mergeCell ref="G39:H39"/>
    <mergeCell ref="B40:C40"/>
    <mergeCell ref="D40:E40"/>
    <mergeCell ref="G40:H40"/>
    <mergeCell ref="B56:H56"/>
    <mergeCell ref="B58:C58"/>
    <mergeCell ref="D42:E42"/>
    <mergeCell ref="B47:C47"/>
    <mergeCell ref="B50:C50"/>
    <mergeCell ref="B52:C52"/>
    <mergeCell ref="B54:C54"/>
    <mergeCell ref="D54:E54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72F0-CC8C-46B6-A9AB-1E1346B726E9}">
  <dimension ref="A1:P31"/>
  <sheetViews>
    <sheetView tabSelected="1" topLeftCell="A12" workbookViewId="0">
      <selection activeCell="O27" sqref="O27"/>
    </sheetView>
  </sheetViews>
  <sheetFormatPr defaultRowHeight="14.5" x14ac:dyDescent="0.35"/>
  <cols>
    <col min="4" max="4" width="9.81640625" customWidth="1"/>
    <col min="6" max="6" width="3.81640625" customWidth="1"/>
    <col min="7" max="7" width="8.7265625" hidden="1" customWidth="1"/>
    <col min="8" max="8" width="1.453125" hidden="1" customWidth="1"/>
    <col min="9" max="10" width="8.7265625" hidden="1" customWidth="1"/>
  </cols>
  <sheetData>
    <row r="1" spans="1:14" x14ac:dyDescent="0.35">
      <c r="A1" t="s">
        <v>73</v>
      </c>
    </row>
    <row r="3" spans="1:14" ht="15.5" x14ac:dyDescent="0.35">
      <c r="A3" s="30" t="s">
        <v>62</v>
      </c>
      <c r="B3" s="30"/>
      <c r="C3" s="30"/>
      <c r="D3" s="30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5">
      <c r="A5" s="28" t="s">
        <v>74</v>
      </c>
      <c r="B5" s="28"/>
      <c r="C5" s="28"/>
      <c r="D5" s="28"/>
      <c r="E5" s="4"/>
      <c r="F5" s="4"/>
      <c r="G5" s="4"/>
      <c r="H5" s="26">
        <v>11101.04</v>
      </c>
      <c r="I5" s="26"/>
      <c r="J5" s="26"/>
      <c r="K5" s="26"/>
      <c r="L5" s="4"/>
      <c r="M5" s="4"/>
      <c r="N5" s="4"/>
    </row>
    <row r="6" spans="1:14" x14ac:dyDescent="0.35">
      <c r="A6" s="24" t="s">
        <v>63</v>
      </c>
      <c r="B6" s="2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A7" s="28" t="s">
        <v>64</v>
      </c>
      <c r="B7" s="28"/>
      <c r="C7" s="28"/>
      <c r="D7" s="28"/>
      <c r="E7" s="4"/>
      <c r="F7" s="4"/>
      <c r="G7" s="4"/>
      <c r="H7" s="26">
        <v>70507.710000000006</v>
      </c>
      <c r="I7" s="26"/>
      <c r="J7" s="26"/>
      <c r="K7" s="26"/>
      <c r="L7" s="4"/>
      <c r="M7" s="4"/>
      <c r="N7" s="4"/>
    </row>
    <row r="8" spans="1:14" x14ac:dyDescent="0.35">
      <c r="A8" s="4" t="s">
        <v>8</v>
      </c>
      <c r="B8" s="4"/>
      <c r="C8" s="4"/>
      <c r="D8" s="4"/>
      <c r="E8" s="4"/>
      <c r="F8" s="4"/>
      <c r="G8" s="4"/>
      <c r="H8" s="26">
        <v>81608.75</v>
      </c>
      <c r="I8" s="26"/>
      <c r="J8" s="26"/>
      <c r="K8" s="26"/>
      <c r="L8" s="4"/>
      <c r="M8" s="4"/>
      <c r="N8" s="4"/>
    </row>
    <row r="9" spans="1:14" x14ac:dyDescent="0.35">
      <c r="A9" s="24" t="s">
        <v>65</v>
      </c>
      <c r="B9" s="24"/>
      <c r="C9" s="24"/>
      <c r="D9" s="2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5">
      <c r="A10" s="28" t="s">
        <v>66</v>
      </c>
      <c r="B10" s="28"/>
      <c r="C10" s="28"/>
      <c r="D10" s="28"/>
      <c r="E10" s="4"/>
      <c r="F10" s="4"/>
      <c r="G10" s="4"/>
      <c r="H10" s="26">
        <v>63786.71</v>
      </c>
      <c r="I10" s="26"/>
      <c r="J10" s="26"/>
      <c r="K10" s="26"/>
      <c r="L10" s="4"/>
      <c r="M10" s="6"/>
      <c r="N10" s="4"/>
    </row>
    <row r="11" spans="1:14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5">
      <c r="A12" s="29" t="s">
        <v>75</v>
      </c>
      <c r="B12" s="29"/>
      <c r="C12" s="29"/>
      <c r="D12" s="29"/>
      <c r="E12" s="4"/>
      <c r="F12" s="4"/>
      <c r="G12" s="4"/>
      <c r="H12" s="25">
        <v>17822.04</v>
      </c>
      <c r="I12" s="25"/>
      <c r="J12" s="25"/>
      <c r="K12" s="25"/>
      <c r="L12" s="4"/>
      <c r="M12" s="6"/>
      <c r="N12" s="4"/>
    </row>
    <row r="13" spans="1:14" x14ac:dyDescent="0.35">
      <c r="A13" s="27" t="s">
        <v>67</v>
      </c>
      <c r="B13" s="27"/>
      <c r="C13" s="27"/>
      <c r="D13" s="27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5">
      <c r="A15" s="27" t="s">
        <v>76</v>
      </c>
      <c r="B15" s="27"/>
      <c r="C15" s="27"/>
      <c r="D15" s="27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6" x14ac:dyDescent="0.35">
      <c r="A17" s="28" t="s">
        <v>68</v>
      </c>
      <c r="B17" s="28"/>
      <c r="C17" s="28"/>
      <c r="D17" s="28"/>
      <c r="E17" s="26"/>
      <c r="F17" s="26"/>
      <c r="G17" s="4"/>
      <c r="H17" s="4"/>
      <c r="I17" s="4"/>
      <c r="J17" s="4"/>
      <c r="K17" s="4"/>
      <c r="L17" s="4">
        <v>0.57999999999999996</v>
      </c>
      <c r="M17" s="4"/>
      <c r="N17" s="4"/>
    </row>
    <row r="18" spans="1:16" x14ac:dyDescent="0.35">
      <c r="A18" s="28" t="s">
        <v>69</v>
      </c>
      <c r="B18" s="28"/>
      <c r="C18" s="28"/>
      <c r="D18" s="28"/>
      <c r="E18" s="26"/>
      <c r="F18" s="26"/>
      <c r="G18" s="4"/>
      <c r="H18" s="4"/>
      <c r="I18" s="4"/>
      <c r="J18" s="4"/>
      <c r="K18" s="4"/>
      <c r="L18" s="4">
        <v>10690.66</v>
      </c>
      <c r="M18" s="4"/>
      <c r="N18" s="26"/>
      <c r="O18" s="26"/>
      <c r="P18" s="26"/>
    </row>
    <row r="19" spans="1:16" x14ac:dyDescent="0.35">
      <c r="A19" s="28" t="s">
        <v>23</v>
      </c>
      <c r="B19" s="28"/>
      <c r="C19" s="28"/>
      <c r="D19" s="28"/>
      <c r="E19" s="26"/>
      <c r="F19" s="26"/>
      <c r="G19" s="4"/>
      <c r="H19" s="4"/>
      <c r="I19" s="4"/>
      <c r="J19" s="4"/>
      <c r="K19" s="4"/>
      <c r="L19" s="4">
        <v>11295.34</v>
      </c>
      <c r="M19" s="4"/>
      <c r="N19" s="26"/>
      <c r="O19" s="26"/>
      <c r="P19" s="26"/>
    </row>
    <row r="20" spans="1:16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6" x14ac:dyDescent="0.35">
      <c r="A21" s="4"/>
      <c r="B21" s="4"/>
      <c r="C21" s="4"/>
      <c r="D21" s="4"/>
      <c r="E21" s="4"/>
      <c r="F21" s="4"/>
      <c r="G21" s="4"/>
      <c r="H21" s="4"/>
      <c r="I21" s="25">
        <f>SUM(L17:L19)</f>
        <v>21986.58</v>
      </c>
      <c r="J21" s="25"/>
      <c r="K21" s="25"/>
      <c r="L21" s="25"/>
      <c r="M21" s="4"/>
      <c r="N21" s="4"/>
    </row>
    <row r="22" spans="1:16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6" x14ac:dyDescent="0.35">
      <c r="A23" s="27" t="s">
        <v>70</v>
      </c>
      <c r="B23" s="27"/>
      <c r="C23" s="27"/>
      <c r="D23" s="27"/>
      <c r="E23" s="4"/>
      <c r="F23" s="4"/>
      <c r="G23" s="4"/>
      <c r="H23" s="4"/>
      <c r="I23" s="26">
        <v>7893.77</v>
      </c>
      <c r="J23" s="26"/>
      <c r="K23" s="26"/>
      <c r="L23" s="26"/>
      <c r="M23" s="6"/>
      <c r="N23" s="4"/>
    </row>
    <row r="24" spans="1:16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6" x14ac:dyDescent="0.35">
      <c r="A25" s="4"/>
      <c r="B25" s="4" t="s">
        <v>18</v>
      </c>
      <c r="C25" s="4"/>
      <c r="D25" s="4"/>
      <c r="E25" s="4"/>
      <c r="F25" s="4"/>
      <c r="G25" s="4"/>
      <c r="H25" s="4"/>
      <c r="I25" s="26">
        <f>I21-I23</f>
        <v>14092.810000000001</v>
      </c>
      <c r="J25" s="26"/>
      <c r="K25" s="26"/>
      <c r="L25" s="26"/>
      <c r="M25" s="4"/>
      <c r="N25" s="4"/>
    </row>
    <row r="26" spans="1:16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6" x14ac:dyDescent="0.35">
      <c r="A27" s="27" t="s">
        <v>71</v>
      </c>
      <c r="B27" s="27"/>
      <c r="C27" s="27"/>
      <c r="D27" s="27"/>
      <c r="E27" s="4"/>
      <c r="F27" s="4"/>
      <c r="G27" s="4"/>
      <c r="H27" s="4"/>
      <c r="I27" s="26">
        <v>3729.23</v>
      </c>
      <c r="J27" s="26"/>
      <c r="K27" s="26"/>
      <c r="L27" s="26"/>
      <c r="M27" s="4"/>
      <c r="N27" s="4"/>
    </row>
    <row r="28" spans="1:16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 x14ac:dyDescent="0.35">
      <c r="A29" s="24" t="s">
        <v>72</v>
      </c>
      <c r="B29" s="24"/>
      <c r="C29" s="24"/>
      <c r="D29" s="24"/>
      <c r="E29" s="4"/>
      <c r="F29" s="4"/>
      <c r="G29" s="4"/>
      <c r="H29" s="4"/>
      <c r="I29" s="25">
        <f>I21-I23+I27</f>
        <v>17822.04</v>
      </c>
      <c r="J29" s="25"/>
      <c r="K29" s="25"/>
      <c r="L29" s="25"/>
      <c r="M29" s="4"/>
      <c r="N29" s="4"/>
    </row>
    <row r="30" spans="1:16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6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0">
    <mergeCell ref="A3:D3"/>
    <mergeCell ref="A5:D5"/>
    <mergeCell ref="H5:K5"/>
    <mergeCell ref="A6:B6"/>
    <mergeCell ref="A7:D7"/>
    <mergeCell ref="H7:K7"/>
    <mergeCell ref="A13:D13"/>
    <mergeCell ref="A15:D15"/>
    <mergeCell ref="A17:D17"/>
    <mergeCell ref="H8:K8"/>
    <mergeCell ref="A9:D9"/>
    <mergeCell ref="A10:D10"/>
    <mergeCell ref="H10:K10"/>
    <mergeCell ref="A12:D12"/>
    <mergeCell ref="H12:K12"/>
    <mergeCell ref="A29:D29"/>
    <mergeCell ref="I29:L29"/>
    <mergeCell ref="N18:P18"/>
    <mergeCell ref="N19:P19"/>
    <mergeCell ref="E17:F17"/>
    <mergeCell ref="E19:F19"/>
    <mergeCell ref="E18:F18"/>
    <mergeCell ref="I21:L21"/>
    <mergeCell ref="A23:D23"/>
    <mergeCell ref="I23:L23"/>
    <mergeCell ref="I25:L25"/>
    <mergeCell ref="A27:D27"/>
    <mergeCell ref="I27:L27"/>
    <mergeCell ref="A18:D18"/>
    <mergeCell ref="A19:D19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Sabden PC</dc:creator>
  <cp:lastModifiedBy>Sabden Parish Council</cp:lastModifiedBy>
  <cp:lastPrinted>2022-06-09T20:55:00Z</cp:lastPrinted>
  <dcterms:created xsi:type="dcterms:W3CDTF">2022-04-24T12:56:57Z</dcterms:created>
  <dcterms:modified xsi:type="dcterms:W3CDTF">2022-06-09T20:55:04Z</dcterms:modified>
</cp:coreProperties>
</file>